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Clerk\Documents\Town Council 26.12.2022\Town Council\ACCOUNTS\"/>
    </mc:Choice>
  </mc:AlternateContent>
  <xr:revisionPtr revIDLastSave="0" documentId="13_ncr:1_{073F392E-288B-42CF-B975-361B9B05C1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Hlk480713071" localSheetId="0">Sheet1!$G$50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30" i="1"/>
  <c r="E30" i="1"/>
  <c r="C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F30" i="1" l="1"/>
  <c r="C1048576" i="1"/>
</calcChain>
</file>

<file path=xl/sharedStrings.xml><?xml version="1.0" encoding="utf-8"?>
<sst xmlns="http://schemas.openxmlformats.org/spreadsheetml/2006/main" count="65" uniqueCount="65">
  <si>
    <t>NODIADAU NEU SYLWADAU
NOTES OR COMMENTS</t>
  </si>
  <si>
    <t>Ffon / Phone</t>
  </si>
  <si>
    <t xml:space="preserve">Teipio / typing </t>
  </si>
  <si>
    <t>costau cyfieithu / translation costs</t>
  </si>
  <si>
    <t>costau teithio a chynhaliaeth / travel &amp; subs</t>
  </si>
  <si>
    <t>Ffioedd ymaelodi / Affiliation Fees</t>
  </si>
  <si>
    <t>costau cynhadleddau / conference costs</t>
  </si>
  <si>
    <t>costau banc  / bank charges</t>
  </si>
  <si>
    <t>cyfrif y cadeirydd  / Chairman's a/c</t>
  </si>
  <si>
    <t>costau gefeillio  / Twinning costs</t>
  </si>
  <si>
    <t>parc sglefrolio / Skateboard Park</t>
  </si>
  <si>
    <t>yswiriant / insurance</t>
  </si>
  <si>
    <t>hysbysebion  / adverts</t>
  </si>
  <si>
    <t>taw / vat</t>
  </si>
  <si>
    <t>Cyflogau a PAYE  / Salary &amp; PAYE</t>
  </si>
  <si>
    <t>Rhan helaeth o gyfraniadau yn cael eu gwneud
 yn chwarter olaf pob blwyddyn / Majority of donations are set in last quarter of the year</t>
  </si>
  <si>
    <t>Rhaglenni a digwyddiadau / Programmes
 &amp; Events</t>
  </si>
  <si>
    <t>PENAWDAU GWARIANT 
/ EXPENDITURE TITLES</t>
  </si>
  <si>
    <t>AMCANGYFRIF GORWARIANT / TANWARIANT +/-
ESTIMATED OVER OR UNDEREXPENDITURE +/-</t>
  </si>
  <si>
    <t>Toliedau Cyhoeddus / Public Toilets</t>
  </si>
  <si>
    <t>Cyfraniad Blynyddol y Cyngor / Annual Council Contribution</t>
  </si>
  <si>
    <t>Gwariant yn ddibynol ar weithgareddau a drefnir
 mewn unrhyw flwyddyn . Dim Cynlluniau hyd yma ?/ Expenditure dependant on any activities organised in any year.No plans to date ?</t>
  </si>
  <si>
    <t>stampiau  a nwyddau, llungopio TGCH/ postage / stationery / 
photocopying / ICT</t>
  </si>
  <si>
    <t>Hyfforddiant I Aelodau / Member's Training</t>
  </si>
  <si>
    <t>Biniau Halen/ Salt Bins</t>
  </si>
  <si>
    <t>CYFANSYMIAU / TOTALS</t>
  </si>
  <si>
    <t>blodau a tybiau / 
Flowers &amp; Tubs</t>
  </si>
  <si>
    <t xml:space="preserve">costau archwilio / audit costs
</t>
  </si>
  <si>
    <t>glanhau arwyddion a cysgodfan a seti  cleaning signs / shelters / seating /</t>
  </si>
  <si>
    <t>Christmas Lights / Trees</t>
  </si>
  <si>
    <t>Cynnwys man wariant ar gyfer cynhadledd(au) ail drefnu cynghorau / 
trefn archwilio newydd ?</t>
  </si>
  <si>
    <t>Wedi uwchraddio y ffigwr ar y llinell gwariant yma  oherwydd gwaith ei angen ar y Pafiliwn ? / Increase in this expenditure line due to work needed on the Pavilion ?</t>
  </si>
  <si>
    <t xml:space="preserve">Costau Rhedeg yr Elusen  gan gynnwys cyflog. Nawr bod y gwaith adgyweirio ar  yr adeilad bron  wedi dod i ben bydd costau rhedeg arferol yn dod nol i mewn  - glanhau ac ati  / Running costs of the Charity including salary. Now that the repair works on the building is almost complete, the normal running costs will kick in again - cleaning etc </t>
  </si>
  <si>
    <t>costau cynnal y  wefan wedi'w cynnwys yn y costau yma a costau newydd - webcam 
/  website maintenace   costs included in these costs and new webcam costs</t>
  </si>
  <si>
    <t>Costau llai oherwydd cyfarfodydd rhithiol  ac ar adegau adroddiadau electronic o cynghorwyr sir / Lower costs due to virtual meetings and also on occasion electronic reports from Gwynedd Councillors</t>
  </si>
  <si>
    <t>Darpariaeth wrth gefn ar gyfer unrhyw digwyddiadau ail drefnu? 
/ Contingency costs for any reorganisation events ?</t>
  </si>
  <si>
    <t>Cronfa'r maer am 2021-2022  / Mayor's fund for 2021-2022</t>
  </si>
  <si>
    <t>Wedi dileu penawd 'Costau Etholiadau ' allan o'r penawd yma 
ariannol blaenorol / The expenditure heading of 'Election Costs' has been removed</t>
  </si>
  <si>
    <t>Yn clustnodi swm ar gyfer unrhyw argyfwng / Contingency sum for any emergencies</t>
  </si>
  <si>
    <t>Angen ystyriaeth parhaol ar y penawd yma ar gyfer Ffynnon Fair  ac I adolygu  cynllun cynhaliaeth tymor hir / Continued Thought needed on this expenditure heading for Ffynnon Fair and for the monitoring of a long term maintenance plan</t>
  </si>
  <si>
    <t>Wedi cynnwys y swm gwariant yma ar gyfer gwariant oherwydd sefyllfa presennol  y Parc ?/ Have included this expenditure sum due to the Park's current situation ?</t>
  </si>
  <si>
    <t>Wedi cynnwys y swm gwariant yma ar gyfer gwariant oherwydd pwysau pellach ar yr angen am hysbysebion cyhoeddus ? / Have included this expenditure sum due to the further need to publish public notices ?</t>
  </si>
  <si>
    <t>Dim yn rhagweld unrhyw gostau nawr oherwydd penderfyniad diweddar gan Cyngor Gwynedd / Do not now foresee any costs due to a recent Gwynedd Council decision</t>
  </si>
  <si>
    <t>CYFANSWM / TOTAL</t>
  </si>
  <si>
    <t>AD DALIAD TAW / VAT REPAYMENT 2021-2022</t>
  </si>
  <si>
    <t xml:space="preserve"> CYFANSWM BALANSAU Y CYNGOR AR 31.03.2022
 / TOTAL COUNCIL BALANCES AT 31.03.2022</t>
  </si>
  <si>
    <t>Coed Ffynnon Fair Woodland / Felin Uchaf</t>
  </si>
  <si>
    <t>AMCANGYFRIF CYFANSWM GWARIANT AM WEDDILL Y FLWYDDYN / EXPENDITURE ESTIMATE FOR REMAINDER OF YEAR (01.11.2022 - 31.03.2023)</t>
  </si>
  <si>
    <t>CYLLIDEB BLYNYDDOL /
 ANNUAL BUDGET 2022-2023     £</t>
  </si>
  <si>
    <t xml:space="preserve">Cynydd yng Nghyflog y Clerk / Increase in Clerk's Salary </t>
  </si>
  <si>
    <t xml:space="preserve">costau yr archwiliad mewnol ac allanol, gan gynnwys anfoneb 2020-2021 archwiliad allanol / cost of external &amp; internal audit, including 2020-2021 external audit invoice </t>
  </si>
  <si>
    <t>Lleihad yn amcangyfrif costau / Reduction in estimate of Bank charges</t>
  </si>
  <si>
    <t xml:space="preserve">AMCANGYFRIF CYFANSWM GWARIANT AM  Y FLWYDDYN / TOTAL EXPENDITURE ESTIMATE FOR  YEAR
2022-2023 </t>
  </si>
  <si>
    <t>GWARIANT HYD AT DDIWEDD MIS 9
/ EXPENDITURE AS
 AT END OF MONTH 9</t>
  </si>
  <si>
    <t>Pryniant o oleuadau ychwanegol a awdurdpdwyd gan y Cyngor yn ystod y flwyddyn / Purchase of additional lights approved by the Council during the year</t>
  </si>
  <si>
    <t>PRAESEPT A OSODWYD AR GYFER 2022-2023 / 
PRECEPT SET FOR 2022-2023</t>
  </si>
  <si>
    <t xml:space="preserve">AMCANGYFRIF GWEDDILL AM Y FLWYDDYN 
  / ESTIMATED SURPLUS FOR THE YEAR </t>
  </si>
  <si>
    <t>INCWM MAES PARCIO  / CAR PARK INCOME</t>
  </si>
  <si>
    <t>8522,79</t>
  </si>
  <si>
    <t xml:space="preserve">
 77000.00</t>
  </si>
  <si>
    <t>YCHWANEGU INCWM YCHWANEGOL I DDOD /  ADDITIONAL INCOME Received or TO BE RECEIVED:</t>
  </si>
  <si>
    <t>AMCANGYFRIF CYFANSWM GWARIANT / PREDICTED EXPENDITURE TOTAL FOR 2022-2023</t>
  </si>
  <si>
    <t>cyfraniadau cyffredinol / general donations (1)</t>
  </si>
  <si>
    <t xml:space="preserve">cyfraniad Ymddiriedolwyr y Marrian 
Mawr donation (2) </t>
  </si>
  <si>
    <t>cyfraniad refeniw a chyfalaf  y llyfrgell rhydd / revenue and capital donation, free
 library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</si>
</sst>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/>
    <xf numFmtId="2" fontId="2" fillId="0" borderId="0" xfId="0" applyNumberFormat="1" applyFont="1"/>
    <xf numFmtId="2" fontId="9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>
      <alignment horizontal="right" vertical="justify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vertical="justify"/>
    </xf>
    <xf numFmtId="2" fontId="4" fillId="0" borderId="0" xfId="0" applyNumberFormat="1" applyFont="1" applyAlignment="1">
      <alignment horizontal="right" vertical="justify"/>
    </xf>
    <xf numFmtId="49" fontId="7" fillId="0" borderId="0" xfId="0" applyNumberFormat="1" applyFont="1"/>
    <xf numFmtId="0" fontId="13" fillId="0" borderId="0" xfId="0" applyFont="1"/>
    <xf numFmtId="0" fontId="15" fillId="0" borderId="0" xfId="0" applyFont="1"/>
    <xf numFmtId="2" fontId="14" fillId="0" borderId="0" xfId="0" applyNumberFormat="1" applyFont="1" applyAlignment="1">
      <alignment horizontal="left" wrapText="1"/>
    </xf>
    <xf numFmtId="0" fontId="2" fillId="0" borderId="0" xfId="0" applyFont="1"/>
    <xf numFmtId="2" fontId="7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horizontal="right" vertical="justify"/>
    </xf>
    <xf numFmtId="2" fontId="10" fillId="0" borderId="0" xfId="0" applyNumberFormat="1" applyFont="1" applyAlignment="1">
      <alignment horizontal="right" vertical="justify"/>
    </xf>
    <xf numFmtId="49" fontId="11" fillId="0" borderId="0" xfId="0" applyNumberFormat="1" applyFont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/>
    </xf>
    <xf numFmtId="2" fontId="7" fillId="2" borderId="0" xfId="0" applyNumberFormat="1" applyFont="1" applyFill="1" applyAlignment="1">
      <alignment horizontal="left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left" vertical="top"/>
    </xf>
    <xf numFmtId="2" fontId="16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/>
    <xf numFmtId="2" fontId="8" fillId="0" borderId="0" xfId="0" applyNumberFormat="1" applyFont="1" applyAlignment="1">
      <alignment wrapText="1"/>
    </xf>
    <xf numFmtId="4" fontId="1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8576"/>
  <sheetViews>
    <sheetView tabSelected="1" zoomScale="80" zoomScaleNormal="80" workbookViewId="0">
      <pane xSplit="1" ySplit="1" topLeftCell="B33" activePane="bottomRight" state="frozen"/>
      <selection pane="topRight" activeCell="B1" sqref="B1"/>
      <selection pane="bottomLeft" activeCell="A2" sqref="A2"/>
      <selection pane="bottomRight" activeCell="B41" sqref="B41"/>
    </sheetView>
  </sheetViews>
  <sheetFormatPr defaultRowHeight="14.4" x14ac:dyDescent="0.3"/>
  <cols>
    <col min="1" max="1" width="137.44140625" style="37" customWidth="1"/>
    <col min="2" max="2" width="21.33203125" style="12" customWidth="1"/>
    <col min="3" max="3" width="22.109375" style="46" customWidth="1"/>
    <col min="4" max="4" width="32.44140625" style="12" customWidth="1"/>
    <col min="5" max="5" width="24.33203125" style="12" customWidth="1"/>
    <col min="6" max="6" width="24.33203125" style="12" hidden="1" customWidth="1"/>
    <col min="7" max="7" width="55.109375" style="16" customWidth="1"/>
    <col min="8" max="8" width="79.109375" style="22" customWidth="1"/>
    <col min="9" max="10" width="22.44140625" customWidth="1"/>
    <col min="11" max="11" width="28.44140625" customWidth="1"/>
    <col min="12" max="12" width="33.44140625" customWidth="1"/>
    <col min="13" max="13" width="25.6640625" customWidth="1"/>
    <col min="14" max="14" width="30.33203125" customWidth="1"/>
    <col min="15" max="15" width="21.44140625" customWidth="1"/>
    <col min="16" max="16" width="25.109375" customWidth="1"/>
    <col min="17" max="17" width="58.44140625" customWidth="1"/>
    <col min="19" max="19" width="54.33203125" customWidth="1"/>
    <col min="20" max="20" width="22.5546875" customWidth="1"/>
    <col min="21" max="21" width="36.33203125" customWidth="1"/>
    <col min="22" max="22" width="26.6640625" customWidth="1"/>
    <col min="23" max="23" width="25.33203125" customWidth="1"/>
  </cols>
  <sheetData>
    <row r="1" spans="1:18" s="37" customFormat="1" ht="257.39999999999998" x14ac:dyDescent="0.45">
      <c r="A1" s="56" t="s">
        <v>17</v>
      </c>
      <c r="B1" s="57" t="s">
        <v>48</v>
      </c>
      <c r="C1" s="57" t="s">
        <v>53</v>
      </c>
      <c r="D1" s="57" t="s">
        <v>18</v>
      </c>
      <c r="E1" s="57" t="s">
        <v>47</v>
      </c>
      <c r="F1" s="57"/>
      <c r="G1" s="27" t="s">
        <v>52</v>
      </c>
      <c r="H1" s="41" t="s">
        <v>0</v>
      </c>
      <c r="I1" s="36"/>
    </row>
    <row r="2" spans="1:18" s="5" customFormat="1" ht="23.4" x14ac:dyDescent="0.3">
      <c r="A2" s="58" t="s">
        <v>13</v>
      </c>
      <c r="B2" s="59">
        <v>1500</v>
      </c>
      <c r="C2" s="59">
        <v>898.95</v>
      </c>
      <c r="D2" s="4">
        <v>0</v>
      </c>
      <c r="E2" s="59">
        <v>601.04999999999995</v>
      </c>
      <c r="F2" s="59">
        <f>SUM(C2+E2)</f>
        <v>1500</v>
      </c>
      <c r="G2" s="28">
        <v>1500</v>
      </c>
      <c r="H2" s="17"/>
      <c r="I2" s="8"/>
    </row>
    <row r="3" spans="1:18" s="5" customFormat="1" ht="23.4" x14ac:dyDescent="0.3">
      <c r="A3" s="58" t="s">
        <v>14</v>
      </c>
      <c r="B3" s="59">
        <v>6200</v>
      </c>
      <c r="C3" s="59">
        <v>4642.7299999999996</v>
      </c>
      <c r="D3" s="59">
        <v>255</v>
      </c>
      <c r="E3" s="59">
        <v>1812.27</v>
      </c>
      <c r="F3" s="59">
        <f t="shared" ref="F3:F28" si="0">SUM(C3+E3)</f>
        <v>6455</v>
      </c>
      <c r="G3" s="28">
        <v>6455</v>
      </c>
      <c r="H3" s="17" t="s">
        <v>49</v>
      </c>
      <c r="I3" s="9"/>
      <c r="R3" s="6"/>
    </row>
    <row r="4" spans="1:18" s="5" customFormat="1" ht="23.4" x14ac:dyDescent="0.3">
      <c r="A4" s="58" t="s">
        <v>1</v>
      </c>
      <c r="B4" s="59">
        <v>100</v>
      </c>
      <c r="C4" s="59">
        <v>25</v>
      </c>
      <c r="D4" s="59">
        <v>0</v>
      </c>
      <c r="E4" s="59">
        <v>75</v>
      </c>
      <c r="F4" s="59">
        <f t="shared" si="0"/>
        <v>100</v>
      </c>
      <c r="G4" s="28">
        <v>100</v>
      </c>
      <c r="H4" s="18"/>
      <c r="I4" s="8"/>
    </row>
    <row r="5" spans="1:18" s="5" customFormat="1" ht="23.4" x14ac:dyDescent="0.3">
      <c r="A5" s="58" t="s">
        <v>2</v>
      </c>
      <c r="B5" s="59">
        <v>100</v>
      </c>
      <c r="C5" s="59">
        <v>50</v>
      </c>
      <c r="D5" s="59">
        <v>0</v>
      </c>
      <c r="E5" s="59">
        <v>50</v>
      </c>
      <c r="F5" s="59">
        <f t="shared" si="0"/>
        <v>100</v>
      </c>
      <c r="G5" s="28">
        <v>100</v>
      </c>
      <c r="H5" s="19"/>
      <c r="I5" s="8"/>
    </row>
    <row r="6" spans="1:18" s="5" customFormat="1" ht="54" x14ac:dyDescent="0.3">
      <c r="A6" s="58" t="s">
        <v>62</v>
      </c>
      <c r="B6" s="59">
        <v>5000</v>
      </c>
      <c r="C6" s="59">
        <v>500</v>
      </c>
      <c r="D6" s="59">
        <v>0</v>
      </c>
      <c r="E6" s="60">
        <v>4500</v>
      </c>
      <c r="F6" s="59">
        <f t="shared" si="0"/>
        <v>5000</v>
      </c>
      <c r="G6" s="28">
        <v>5000</v>
      </c>
      <c r="H6" s="17" t="s">
        <v>15</v>
      </c>
      <c r="I6" s="8"/>
    </row>
    <row r="7" spans="1:18" s="3" customFormat="1" ht="54" x14ac:dyDescent="0.3">
      <c r="A7" s="61" t="s">
        <v>63</v>
      </c>
      <c r="B7" s="59">
        <v>10000</v>
      </c>
      <c r="C7" s="59">
        <v>0</v>
      </c>
      <c r="D7" s="59">
        <v>0</v>
      </c>
      <c r="E7" s="59">
        <v>10000</v>
      </c>
      <c r="F7" s="59">
        <f t="shared" si="0"/>
        <v>10000</v>
      </c>
      <c r="G7" s="28">
        <v>10000</v>
      </c>
      <c r="H7" s="17" t="s">
        <v>31</v>
      </c>
      <c r="I7" s="8"/>
    </row>
    <row r="8" spans="1:18" s="4" customFormat="1" ht="138" customHeight="1" x14ac:dyDescent="0.3">
      <c r="A8" s="61" t="s">
        <v>64</v>
      </c>
      <c r="B8" s="59">
        <v>20000</v>
      </c>
      <c r="C8" s="59">
        <v>0</v>
      </c>
      <c r="D8" s="59">
        <v>0</v>
      </c>
      <c r="E8" s="59">
        <v>20000</v>
      </c>
      <c r="F8" s="59">
        <f t="shared" si="0"/>
        <v>20000</v>
      </c>
      <c r="G8" s="28">
        <v>20000</v>
      </c>
      <c r="H8" s="17" t="s">
        <v>32</v>
      </c>
      <c r="I8" s="8"/>
    </row>
    <row r="9" spans="1:18" s="7" customFormat="1" ht="72" x14ac:dyDescent="0.3">
      <c r="A9" s="61" t="s">
        <v>22</v>
      </c>
      <c r="B9" s="59">
        <v>1000</v>
      </c>
      <c r="C9" s="59">
        <v>697.85</v>
      </c>
      <c r="D9" s="59">
        <v>0</v>
      </c>
      <c r="E9" s="59">
        <v>302.14999999999998</v>
      </c>
      <c r="F9" s="59">
        <f t="shared" si="0"/>
        <v>1000</v>
      </c>
      <c r="G9" s="28">
        <v>1000</v>
      </c>
      <c r="H9" s="17" t="s">
        <v>33</v>
      </c>
      <c r="I9" s="10"/>
    </row>
    <row r="10" spans="1:18" s="7" customFormat="1" ht="54" x14ac:dyDescent="0.3">
      <c r="A10" s="58" t="s">
        <v>3</v>
      </c>
      <c r="B10" s="59">
        <v>4000</v>
      </c>
      <c r="C10" s="62">
        <v>1633.47</v>
      </c>
      <c r="D10" s="59">
        <v>-366.53</v>
      </c>
      <c r="E10" s="59">
        <v>2000</v>
      </c>
      <c r="F10" s="59">
        <f t="shared" si="0"/>
        <v>3633.4700000000003</v>
      </c>
      <c r="G10" s="28">
        <v>366.53</v>
      </c>
      <c r="H10" s="17" t="s">
        <v>34</v>
      </c>
      <c r="I10" s="10"/>
    </row>
    <row r="11" spans="1:18" s="5" customFormat="1" ht="36" x14ac:dyDescent="0.3">
      <c r="A11" s="58" t="s">
        <v>4</v>
      </c>
      <c r="B11" s="59">
        <v>100</v>
      </c>
      <c r="C11" s="59">
        <v>0</v>
      </c>
      <c r="D11" s="59">
        <v>0</v>
      </c>
      <c r="E11" s="59">
        <v>100</v>
      </c>
      <c r="F11" s="59">
        <f t="shared" si="0"/>
        <v>100</v>
      </c>
      <c r="G11" s="28">
        <v>100</v>
      </c>
      <c r="H11" s="17" t="s">
        <v>30</v>
      </c>
      <c r="I11" s="8"/>
    </row>
    <row r="12" spans="1:18" s="7" customFormat="1" ht="23.4" x14ac:dyDescent="0.3">
      <c r="A12" s="58" t="s">
        <v>5</v>
      </c>
      <c r="B12" s="59">
        <v>550</v>
      </c>
      <c r="C12" s="59">
        <v>0</v>
      </c>
      <c r="D12" s="59">
        <v>0</v>
      </c>
      <c r="E12" s="59">
        <v>550</v>
      </c>
      <c r="F12" s="59">
        <f t="shared" si="0"/>
        <v>550</v>
      </c>
      <c r="G12" s="28">
        <v>550</v>
      </c>
      <c r="H12" s="17"/>
      <c r="I12" s="10"/>
    </row>
    <row r="13" spans="1:18" s="5" customFormat="1" ht="36" x14ac:dyDescent="0.3">
      <c r="A13" s="58" t="s">
        <v>6</v>
      </c>
      <c r="B13" s="59">
        <v>200</v>
      </c>
      <c r="C13" s="59">
        <v>0</v>
      </c>
      <c r="D13" s="59">
        <v>-100</v>
      </c>
      <c r="E13" s="59">
        <v>100</v>
      </c>
      <c r="F13" s="59">
        <f t="shared" si="0"/>
        <v>100</v>
      </c>
      <c r="G13" s="28">
        <v>100</v>
      </c>
      <c r="H13" s="25" t="s">
        <v>35</v>
      </c>
      <c r="I13" s="8"/>
    </row>
    <row r="14" spans="1:18" s="7" customFormat="1" ht="54" x14ac:dyDescent="0.3">
      <c r="A14" s="61" t="s">
        <v>27</v>
      </c>
      <c r="B14" s="59">
        <v>650</v>
      </c>
      <c r="C14" s="59">
        <v>714</v>
      </c>
      <c r="D14" s="59">
        <v>64</v>
      </c>
      <c r="E14" s="59">
        <v>0</v>
      </c>
      <c r="F14" s="59">
        <f t="shared" si="0"/>
        <v>714</v>
      </c>
      <c r="G14" s="28">
        <v>714</v>
      </c>
      <c r="H14" s="17" t="s">
        <v>50</v>
      </c>
      <c r="I14" s="10"/>
    </row>
    <row r="15" spans="1:18" s="3" customFormat="1" ht="46.8" x14ac:dyDescent="0.3">
      <c r="A15" s="61" t="s">
        <v>16</v>
      </c>
      <c r="B15" s="59">
        <v>200</v>
      </c>
      <c r="C15" s="59">
        <v>181</v>
      </c>
      <c r="D15" s="59">
        <v>-19</v>
      </c>
      <c r="E15" s="59">
        <v>0</v>
      </c>
      <c r="F15" s="59">
        <f t="shared" si="0"/>
        <v>181</v>
      </c>
      <c r="G15" s="28">
        <v>181</v>
      </c>
      <c r="H15" s="18"/>
      <c r="I15" s="8"/>
    </row>
    <row r="16" spans="1:18" s="7" customFormat="1" ht="23.4" x14ac:dyDescent="0.3">
      <c r="A16" s="58" t="s">
        <v>7</v>
      </c>
      <c r="B16" s="59">
        <v>550</v>
      </c>
      <c r="C16" s="59">
        <v>0</v>
      </c>
      <c r="D16" s="59">
        <v>-400</v>
      </c>
      <c r="E16" s="59">
        <v>150</v>
      </c>
      <c r="F16" s="59">
        <f t="shared" si="0"/>
        <v>150</v>
      </c>
      <c r="G16" s="28">
        <v>150</v>
      </c>
      <c r="H16" s="17" t="s">
        <v>51</v>
      </c>
      <c r="I16" s="10"/>
    </row>
    <row r="17" spans="1:9" s="7" customFormat="1" ht="23.4" x14ac:dyDescent="0.3">
      <c r="A17" s="58" t="s">
        <v>8</v>
      </c>
      <c r="B17" s="59">
        <v>850</v>
      </c>
      <c r="C17" s="59">
        <v>100</v>
      </c>
      <c r="D17" s="59">
        <v>0</v>
      </c>
      <c r="E17" s="59">
        <v>750</v>
      </c>
      <c r="F17" s="59">
        <f t="shared" si="0"/>
        <v>850</v>
      </c>
      <c r="G17" s="28">
        <v>850</v>
      </c>
      <c r="H17" s="17" t="s">
        <v>36</v>
      </c>
      <c r="I17" s="10"/>
    </row>
    <row r="18" spans="1:9" s="3" customFormat="1" ht="54" x14ac:dyDescent="0.3">
      <c r="A18" s="61" t="s">
        <v>26</v>
      </c>
      <c r="B18" s="59">
        <v>1500</v>
      </c>
      <c r="C18" s="59">
        <v>500.5</v>
      </c>
      <c r="D18" s="59">
        <v>0</v>
      </c>
      <c r="E18" s="59">
        <v>500</v>
      </c>
      <c r="F18" s="59">
        <f t="shared" si="0"/>
        <v>1000.5</v>
      </c>
      <c r="G18" s="28">
        <v>1000.5</v>
      </c>
      <c r="H18" s="17" t="s">
        <v>37</v>
      </c>
      <c r="I18" s="8"/>
    </row>
    <row r="19" spans="1:9" s="3" customFormat="1" ht="36" x14ac:dyDescent="0.3">
      <c r="A19" s="61" t="s">
        <v>28</v>
      </c>
      <c r="B19" s="59">
        <v>0</v>
      </c>
      <c r="C19" s="59">
        <v>0</v>
      </c>
      <c r="D19" s="59">
        <v>0</v>
      </c>
      <c r="E19" s="59">
        <v>300</v>
      </c>
      <c r="F19" s="59">
        <f t="shared" si="0"/>
        <v>300</v>
      </c>
      <c r="G19" s="28">
        <v>300</v>
      </c>
      <c r="H19" s="17" t="s">
        <v>38</v>
      </c>
      <c r="I19" s="8"/>
    </row>
    <row r="20" spans="1:9" s="3" customFormat="1" ht="72" x14ac:dyDescent="0.3">
      <c r="A20" s="61" t="s">
        <v>46</v>
      </c>
      <c r="B20" s="59">
        <v>5000</v>
      </c>
      <c r="C20" s="59">
        <v>2907.19</v>
      </c>
      <c r="D20" s="59">
        <v>500</v>
      </c>
      <c r="E20" s="59">
        <v>2592.81</v>
      </c>
      <c r="F20" s="59">
        <f t="shared" si="0"/>
        <v>5500</v>
      </c>
      <c r="G20" s="28">
        <v>5500</v>
      </c>
      <c r="H20" s="17" t="s">
        <v>39</v>
      </c>
      <c r="I20" s="8"/>
    </row>
    <row r="21" spans="1:9" s="3" customFormat="1" ht="90" customHeight="1" x14ac:dyDescent="0.3">
      <c r="A21" s="61" t="s">
        <v>29</v>
      </c>
      <c r="B21" s="59">
        <v>6000</v>
      </c>
      <c r="C21" s="58">
        <v>6580.09</v>
      </c>
      <c r="D21" s="59">
        <v>2330.09</v>
      </c>
      <c r="E21" s="59">
        <v>1750</v>
      </c>
      <c r="F21" s="59">
        <f t="shared" si="0"/>
        <v>8330.09</v>
      </c>
      <c r="G21" s="28">
        <v>8330.09</v>
      </c>
      <c r="H21" s="17" t="s">
        <v>54</v>
      </c>
      <c r="I21" s="8"/>
    </row>
    <row r="22" spans="1:9" s="3" customFormat="1" ht="54" x14ac:dyDescent="0.3">
      <c r="A22" s="58" t="s">
        <v>9</v>
      </c>
      <c r="B22" s="59">
        <v>500</v>
      </c>
      <c r="C22" s="59">
        <v>0</v>
      </c>
      <c r="D22" s="59">
        <v>-500</v>
      </c>
      <c r="E22" s="59">
        <v>0</v>
      </c>
      <c r="F22" s="59">
        <f t="shared" si="0"/>
        <v>0</v>
      </c>
      <c r="G22" s="28">
        <v>0</v>
      </c>
      <c r="H22" s="17" t="s">
        <v>21</v>
      </c>
      <c r="I22" s="8"/>
    </row>
    <row r="23" spans="1:9" s="3" customFormat="1" ht="54" x14ac:dyDescent="0.3">
      <c r="A23" s="58" t="s">
        <v>10</v>
      </c>
      <c r="B23" s="59">
        <v>6000</v>
      </c>
      <c r="C23" s="59">
        <v>1286</v>
      </c>
      <c r="D23" s="59">
        <v>-4000</v>
      </c>
      <c r="E23" s="59">
        <v>714</v>
      </c>
      <c r="F23" s="59">
        <f t="shared" si="0"/>
        <v>2000</v>
      </c>
      <c r="G23" s="28">
        <v>2000</v>
      </c>
      <c r="H23" s="17" t="s">
        <v>40</v>
      </c>
      <c r="I23" s="8"/>
    </row>
    <row r="24" spans="1:9" s="3" customFormat="1" ht="23.4" x14ac:dyDescent="0.3">
      <c r="A24" s="58" t="s">
        <v>11</v>
      </c>
      <c r="B24" s="59">
        <v>1150</v>
      </c>
      <c r="C24" s="59">
        <v>976.49</v>
      </c>
      <c r="D24" s="59">
        <v>-173.51</v>
      </c>
      <c r="E24" s="59">
        <v>0</v>
      </c>
      <c r="F24" s="59">
        <f t="shared" si="0"/>
        <v>976.49</v>
      </c>
      <c r="G24" s="28">
        <v>976.49</v>
      </c>
      <c r="H24" s="18"/>
      <c r="I24" s="8"/>
    </row>
    <row r="25" spans="1:9" s="3" customFormat="1" ht="54" x14ac:dyDescent="0.3">
      <c r="A25" s="58" t="s">
        <v>12</v>
      </c>
      <c r="B25" s="59">
        <v>1000</v>
      </c>
      <c r="C25" s="59">
        <v>528.1</v>
      </c>
      <c r="D25" s="59">
        <v>0</v>
      </c>
      <c r="E25" s="59">
        <v>471.9</v>
      </c>
      <c r="F25" s="59">
        <f t="shared" si="0"/>
        <v>1000</v>
      </c>
      <c r="G25" s="28">
        <v>1000</v>
      </c>
      <c r="H25" s="17" t="s">
        <v>41</v>
      </c>
      <c r="I25" s="8"/>
    </row>
    <row r="26" spans="1:9" s="3" customFormat="1" ht="23.4" x14ac:dyDescent="0.3">
      <c r="A26" s="58" t="s">
        <v>19</v>
      </c>
      <c r="B26" s="59">
        <v>4000</v>
      </c>
      <c r="C26" s="59">
        <v>4000</v>
      </c>
      <c r="D26" s="59">
        <v>0</v>
      </c>
      <c r="E26" s="59">
        <v>4000</v>
      </c>
      <c r="F26" s="59">
        <f t="shared" si="0"/>
        <v>8000</v>
      </c>
      <c r="G26" s="28">
        <v>4000</v>
      </c>
      <c r="H26" s="17" t="s">
        <v>20</v>
      </c>
      <c r="I26" s="8"/>
    </row>
    <row r="27" spans="1:9" ht="23.4" x14ac:dyDescent="0.45">
      <c r="A27" s="58" t="s">
        <v>23</v>
      </c>
      <c r="B27" s="63">
        <v>300</v>
      </c>
      <c r="C27" s="63">
        <v>0</v>
      </c>
      <c r="D27" s="63">
        <v>0</v>
      </c>
      <c r="E27" s="63">
        <v>300</v>
      </c>
      <c r="F27" s="59">
        <f t="shared" si="0"/>
        <v>300</v>
      </c>
      <c r="G27" s="28">
        <v>300</v>
      </c>
      <c r="H27" s="17"/>
      <c r="I27" s="11"/>
    </row>
    <row r="28" spans="1:9" ht="55.2" x14ac:dyDescent="0.45">
      <c r="A28" s="58" t="s">
        <v>24</v>
      </c>
      <c r="B28" s="63">
        <v>0</v>
      </c>
      <c r="C28" s="63">
        <v>0</v>
      </c>
      <c r="D28" s="63">
        <v>0</v>
      </c>
      <c r="E28" s="63">
        <v>0</v>
      </c>
      <c r="F28" s="59">
        <f t="shared" si="0"/>
        <v>0</v>
      </c>
      <c r="G28" s="29">
        <v>0</v>
      </c>
      <c r="H28" s="26" t="s">
        <v>42</v>
      </c>
      <c r="I28" s="11"/>
    </row>
    <row r="29" spans="1:9" ht="23.4" x14ac:dyDescent="0.45">
      <c r="A29" s="64"/>
      <c r="B29" s="63"/>
      <c r="C29" s="51"/>
      <c r="D29" s="63"/>
      <c r="E29" s="63"/>
      <c r="F29" s="63"/>
      <c r="G29" s="28"/>
      <c r="H29" s="21"/>
      <c r="I29" s="11"/>
    </row>
    <row r="30" spans="1:9" s="4" customFormat="1" ht="23.4" x14ac:dyDescent="0.45">
      <c r="A30" s="47" t="s">
        <v>25</v>
      </c>
      <c r="B30" s="48">
        <f>SUM(B2:B29)</f>
        <v>76450</v>
      </c>
      <c r="C30" s="48">
        <f t="shared" ref="C30" si="1">SUM(C2:C29)</f>
        <v>26221.37</v>
      </c>
      <c r="D30" s="48">
        <f>SUM(D2:D29)</f>
        <v>-2409.9499999999998</v>
      </c>
      <c r="E30" s="48">
        <f>SUM(E2:E29)</f>
        <v>51619.18</v>
      </c>
      <c r="F30" s="49">
        <f>C30+E30</f>
        <v>77840.55</v>
      </c>
      <c r="G30" s="38">
        <v>77840.55</v>
      </c>
      <c r="H30" s="20"/>
      <c r="I30" s="8"/>
    </row>
    <row r="31" spans="1:9" s="4" customFormat="1" ht="23.4" x14ac:dyDescent="0.45">
      <c r="A31" s="47"/>
      <c r="B31" s="48"/>
      <c r="C31" s="48"/>
      <c r="D31" s="48"/>
      <c r="E31" s="48"/>
      <c r="F31" s="49"/>
      <c r="G31" s="38"/>
      <c r="H31" s="20"/>
      <c r="I31" s="8"/>
    </row>
    <row r="32" spans="1:9" ht="46.8" x14ac:dyDescent="0.45">
      <c r="A32" s="47" t="s">
        <v>55</v>
      </c>
      <c r="B32" s="27" t="s">
        <v>59</v>
      </c>
      <c r="C32" s="65"/>
      <c r="D32" s="66"/>
      <c r="E32" s="67"/>
      <c r="F32" s="67"/>
      <c r="G32" s="30"/>
    </row>
    <row r="33" spans="1:8" ht="23.4" x14ac:dyDescent="0.45">
      <c r="A33" s="52" t="s">
        <v>61</v>
      </c>
      <c r="B33" s="51">
        <v>77840.55</v>
      </c>
      <c r="C33" s="51"/>
      <c r="D33" s="66"/>
      <c r="E33" s="66"/>
      <c r="F33" s="66"/>
      <c r="G33" s="31"/>
    </row>
    <row r="34" spans="1:8" ht="23.4" x14ac:dyDescent="0.45">
      <c r="A34" s="52"/>
      <c r="B34" s="51">
        <v>840.55</v>
      </c>
      <c r="C34" s="51"/>
      <c r="D34" s="66"/>
      <c r="E34" s="66"/>
      <c r="F34" s="66"/>
      <c r="G34" s="31"/>
    </row>
    <row r="35" spans="1:8" ht="23.4" x14ac:dyDescent="0.45">
      <c r="A35" s="52" t="s">
        <v>60</v>
      </c>
      <c r="B35" s="51"/>
      <c r="C35" s="65"/>
      <c r="D35" s="55"/>
      <c r="E35" s="55"/>
      <c r="F35" s="55"/>
      <c r="G35" s="31"/>
    </row>
    <row r="36" spans="1:8" ht="23.4" x14ac:dyDescent="0.45">
      <c r="A36" s="52" t="s">
        <v>44</v>
      </c>
      <c r="B36" s="68">
        <v>1532.22</v>
      </c>
      <c r="C36" s="65"/>
      <c r="D36" s="55"/>
      <c r="E36" s="55"/>
      <c r="F36" s="55"/>
      <c r="G36" s="32"/>
    </row>
    <row r="37" spans="1:8" ht="23.4" x14ac:dyDescent="0.45">
      <c r="A37" s="50" t="s">
        <v>57</v>
      </c>
      <c r="B37" s="51" t="s">
        <v>58</v>
      </c>
      <c r="C37" s="65"/>
      <c r="D37" s="55"/>
      <c r="E37" s="55"/>
      <c r="F37" s="55"/>
      <c r="G37" s="32"/>
    </row>
    <row r="38" spans="1:8" ht="23.4" x14ac:dyDescent="0.45">
      <c r="A38" s="52" t="s">
        <v>43</v>
      </c>
      <c r="B38" s="51"/>
      <c r="C38" s="65"/>
      <c r="D38" s="55"/>
      <c r="E38" s="55"/>
      <c r="F38" s="55"/>
      <c r="G38" s="32"/>
    </row>
    <row r="39" spans="1:8" s="34" customFormat="1" ht="46.8" x14ac:dyDescent="0.45">
      <c r="A39" s="50" t="s">
        <v>56</v>
      </c>
      <c r="B39" s="51">
        <v>9214.4599999999991</v>
      </c>
      <c r="C39" s="51"/>
      <c r="D39" s="66"/>
      <c r="E39" s="11"/>
      <c r="F39" s="11"/>
      <c r="G39" s="28"/>
      <c r="H39" s="33"/>
    </row>
    <row r="40" spans="1:8" ht="23.4" x14ac:dyDescent="0.45">
      <c r="A40" s="52"/>
      <c r="B40" s="53"/>
      <c r="C40" s="65"/>
      <c r="D40" s="55"/>
      <c r="E40" s="55"/>
      <c r="F40" s="55"/>
      <c r="G40" s="32"/>
    </row>
    <row r="41" spans="1:8" s="35" customFormat="1" ht="46.8" x14ac:dyDescent="0.45">
      <c r="A41" s="50" t="s">
        <v>45</v>
      </c>
      <c r="B41" s="51">
        <v>42032</v>
      </c>
      <c r="C41" s="51"/>
      <c r="D41" s="53"/>
      <c r="E41" s="53"/>
      <c r="F41" s="53"/>
      <c r="G41" s="31"/>
      <c r="H41" s="33"/>
    </row>
    <row r="42" spans="1:8" x14ac:dyDescent="0.3">
      <c r="A42" s="54"/>
      <c r="B42" s="55"/>
    </row>
    <row r="46" spans="1:8" s="2" customFormat="1" x14ac:dyDescent="0.3">
      <c r="A46" s="42"/>
      <c r="B46" s="13"/>
      <c r="C46" s="13"/>
      <c r="D46" s="13"/>
      <c r="E46" s="14"/>
      <c r="F46" s="14"/>
      <c r="G46" s="39"/>
      <c r="H46" s="23"/>
    </row>
    <row r="47" spans="1:8" s="2" customFormat="1" x14ac:dyDescent="0.3">
      <c r="A47" s="43"/>
      <c r="B47" s="13"/>
      <c r="C47" s="13"/>
      <c r="D47" s="13"/>
      <c r="E47" s="14"/>
      <c r="F47" s="14"/>
      <c r="G47" s="16"/>
      <c r="H47" s="23"/>
    </row>
    <row r="48" spans="1:8" s="1" customFormat="1" x14ac:dyDescent="0.3">
      <c r="A48" s="44"/>
      <c r="B48" s="14"/>
      <c r="C48" s="13"/>
      <c r="D48" s="14"/>
      <c r="E48" s="14"/>
      <c r="F48" s="14"/>
      <c r="G48" s="16"/>
      <c r="H48" s="23"/>
    </row>
    <row r="49" spans="1:8" s="1" customFormat="1" x14ac:dyDescent="0.3">
      <c r="A49" s="43"/>
      <c r="B49" s="13"/>
      <c r="C49" s="13"/>
      <c r="D49" s="14"/>
      <c r="E49" s="14"/>
      <c r="F49" s="14"/>
      <c r="G49" s="16"/>
      <c r="H49" s="23"/>
    </row>
    <row r="50" spans="1:8" s="1" customFormat="1" x14ac:dyDescent="0.3">
      <c r="A50" s="43"/>
      <c r="B50" s="13"/>
      <c r="C50" s="13"/>
      <c r="D50" s="14"/>
      <c r="E50" s="14"/>
      <c r="F50" s="14"/>
      <c r="G50" s="40"/>
      <c r="H50" s="23"/>
    </row>
    <row r="51" spans="1:8" s="1" customFormat="1" x14ac:dyDescent="0.3">
      <c r="A51" s="43"/>
      <c r="B51" s="14"/>
      <c r="C51" s="13"/>
      <c r="D51" s="14"/>
      <c r="E51" s="14"/>
      <c r="F51" s="14"/>
      <c r="G51" s="16"/>
      <c r="H51" s="23"/>
    </row>
    <row r="52" spans="1:8" s="1" customFormat="1" x14ac:dyDescent="0.3">
      <c r="A52" s="44"/>
      <c r="B52" s="14"/>
      <c r="C52" s="13"/>
      <c r="D52" s="14"/>
      <c r="E52" s="14"/>
      <c r="F52" s="14"/>
      <c r="G52" s="16"/>
      <c r="H52" s="23"/>
    </row>
    <row r="53" spans="1:8" s="1" customFormat="1" x14ac:dyDescent="0.3">
      <c r="A53" s="44"/>
      <c r="B53" s="14"/>
      <c r="C53" s="13"/>
      <c r="D53" s="14"/>
      <c r="E53" s="14"/>
      <c r="F53" s="14"/>
      <c r="G53" s="16"/>
      <c r="H53" s="23"/>
    </row>
    <row r="54" spans="1:8" x14ac:dyDescent="0.3">
      <c r="A54" s="45"/>
      <c r="B54" s="15"/>
      <c r="D54" s="15"/>
      <c r="E54" s="15"/>
      <c r="F54" s="15"/>
      <c r="H54" s="24"/>
    </row>
    <row r="1048576" spans="3:3" x14ac:dyDescent="0.3">
      <c r="C1048576" s="46">
        <f>SUM(C2:C1048575)</f>
        <v>52442.74</v>
      </c>
    </row>
  </sheetData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Sheet1!_Hlk480713071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2022-01-01T15:39:46Z</cp:lastPrinted>
  <dcterms:created xsi:type="dcterms:W3CDTF">2016-11-30T14:42:53Z</dcterms:created>
  <dcterms:modified xsi:type="dcterms:W3CDTF">2023-01-08T14:00:22Z</dcterms:modified>
</cp:coreProperties>
</file>